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eskakamenice-my.sharepoint.com/personal/j_volfova_ceska-kamenice_cz/Documents/Dokumenty/ROZPOČET/Rozpočet 2025/Rozpočtová opatření/"/>
    </mc:Choice>
  </mc:AlternateContent>
  <xr:revisionPtr revIDLastSave="7" documentId="8_{72BC3599-8C41-4A37-BC9A-D3A79BDF268E}" xr6:coauthVersionLast="47" xr6:coauthVersionMax="47" xr10:uidLastSave="{BDE25931-B0FB-4338-A185-6C2FC2E56B01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" l="1"/>
  <c r="F10" i="1"/>
  <c r="F76" i="1"/>
  <c r="F81" i="1" s="1"/>
  <c r="F36" i="1"/>
  <c r="F70" i="1"/>
  <c r="F39" i="1" l="1"/>
  <c r="F58" i="1" l="1"/>
  <c r="F65" i="1" l="1"/>
  <c r="F74" i="1" s="1"/>
  <c r="F35" i="1" l="1"/>
  <c r="F78" i="1" s="1"/>
  <c r="F79" i="1" l="1"/>
  <c r="F80" i="1" s="1"/>
</calcChain>
</file>

<file path=xl/sharedStrings.xml><?xml version="1.0" encoding="utf-8"?>
<sst xmlns="http://schemas.openxmlformats.org/spreadsheetml/2006/main" count="141" uniqueCount="82">
  <si>
    <t>Název</t>
  </si>
  <si>
    <t>1xxx</t>
  </si>
  <si>
    <t>Daňové příjmy</t>
  </si>
  <si>
    <t>2xxx</t>
  </si>
  <si>
    <t>Nedaňové příjmy</t>
  </si>
  <si>
    <t>3xxx</t>
  </si>
  <si>
    <t>Kapitálové příjmy</t>
  </si>
  <si>
    <t>třídění RS</t>
  </si>
  <si>
    <t>Odvětvové</t>
  </si>
  <si>
    <t>Druhové</t>
  </si>
  <si>
    <t>Organizační</t>
  </si>
  <si>
    <t>z toho:</t>
  </si>
  <si>
    <t>4xxx</t>
  </si>
  <si>
    <t>Přijaté transfery celkem</t>
  </si>
  <si>
    <t>Sk.1</t>
  </si>
  <si>
    <t>Zemědělství, lesní hospodářství a rybářství</t>
  </si>
  <si>
    <t>5xxx</t>
  </si>
  <si>
    <t>Běžné výdaje</t>
  </si>
  <si>
    <t>6xxx</t>
  </si>
  <si>
    <t>Sk.2</t>
  </si>
  <si>
    <t>Průmyslová a ostatní odvětví hospodářství</t>
  </si>
  <si>
    <t>Sk.3</t>
  </si>
  <si>
    <t>Kapitálové výdaje</t>
  </si>
  <si>
    <t>Příjmy celkem</t>
  </si>
  <si>
    <t xml:space="preserve"> v tis. Kč</t>
  </si>
  <si>
    <t>Služby pro obyvatelstvo</t>
  </si>
  <si>
    <t>Sk.4</t>
  </si>
  <si>
    <t>Sociální péče a politika zaměstnanosti</t>
  </si>
  <si>
    <t>Sk.5</t>
  </si>
  <si>
    <t>Bezpečnost a právní ochrana</t>
  </si>
  <si>
    <t>Sk.6</t>
  </si>
  <si>
    <t>Všeobecná veřejná správa a služby</t>
  </si>
  <si>
    <t>Výdaje celkem</t>
  </si>
  <si>
    <t>Financování celkem</t>
  </si>
  <si>
    <t>Příjmy celkem (tř.1-4)</t>
  </si>
  <si>
    <t>Výdaje celkem (tř. 5-6)</t>
  </si>
  <si>
    <t>Saldo příjmů a výdajů</t>
  </si>
  <si>
    <t>Zvláštní veterinární péče</t>
  </si>
  <si>
    <t>Rekapitulace:</t>
  </si>
  <si>
    <t xml:space="preserve">RM </t>
  </si>
  <si>
    <t>ZM</t>
  </si>
  <si>
    <t>Schválené rozpočtové opatření je v listinné podobě k nahlédnutí v kanceláři vedoucí finan.odboru dveře č.13.</t>
  </si>
  <si>
    <t>Příspěvek Města Kamenický Šenov na cyklostezku</t>
  </si>
  <si>
    <t>Rozpočtové opatření č. 8/2025</t>
  </si>
  <si>
    <t>Dotace SFŽP - Pakt pro Českou Kamenici</t>
  </si>
  <si>
    <t>Dotace SFŽP Vodovod Líska</t>
  </si>
  <si>
    <t xml:space="preserve">Průtoková dotace pro ZŠ TGM </t>
  </si>
  <si>
    <t>Průtoková dotace pro ZUS</t>
  </si>
  <si>
    <t>Průtoková dotace pro MŠ</t>
  </si>
  <si>
    <t>Průtoková dotace pro CDM</t>
  </si>
  <si>
    <t>Dotace ÚP na VPP</t>
  </si>
  <si>
    <t>Dotace IROP na Nízkoprahové centrum</t>
  </si>
  <si>
    <t>Dotace HZS pro SDH</t>
  </si>
  <si>
    <t>Dotace  IROP Chodník Žižkova</t>
  </si>
  <si>
    <t>Dotace OP Zaměstnanost + na APK</t>
  </si>
  <si>
    <t>Průtoková dotace pro DSPS</t>
  </si>
  <si>
    <t>Dotace OP Zaměstnanost + na Terénní pracovníky</t>
  </si>
  <si>
    <t>Dotace od obcí</t>
  </si>
  <si>
    <t>Dotace od obcí na značení cyklostezky ČK - Benešov n./Pl.</t>
  </si>
  <si>
    <t>Dar od KÚ na odpady</t>
  </si>
  <si>
    <t>Dar od KÚ "Vesnice roku"</t>
  </si>
  <si>
    <t>Dotace IROP na Chodník Žižkova</t>
  </si>
  <si>
    <t>Dotace KÚ na zázemí pro cyklostezku</t>
  </si>
  <si>
    <t>Průtoková dotace pro ZŠ TGM</t>
  </si>
  <si>
    <t>Průtoková dotace pro ZUŠ</t>
  </si>
  <si>
    <t>Projekt Interreg</t>
  </si>
  <si>
    <t>Mzdy VPP</t>
  </si>
  <si>
    <t>Dotace DOZP</t>
  </si>
  <si>
    <t>Terénní pracovníci</t>
  </si>
  <si>
    <t>Pracovníci APK</t>
  </si>
  <si>
    <t>SDH</t>
  </si>
  <si>
    <t>Rezerva</t>
  </si>
  <si>
    <t>Cyklostezka ČK - KŠ (dotace)</t>
  </si>
  <si>
    <t>Chodník Žižkova (dotace)</t>
  </si>
  <si>
    <t>Chodník Žižkova</t>
  </si>
  <si>
    <t>Parkoviště Pražská (dotace)</t>
  </si>
  <si>
    <t>Vodovod Líska (dotace)</t>
  </si>
  <si>
    <t>Dětská skupina (dotace)</t>
  </si>
  <si>
    <t>Domovy pro seniory (dotace)</t>
  </si>
  <si>
    <t>Nízkoprahové centrum (dotace)</t>
  </si>
  <si>
    <t>Mimořádná splátka úvěru u ČSOB Vodovod Líska</t>
  </si>
  <si>
    <t>Dotace ÚK na zásahové obleky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</si>
</sst>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Alegreya Sans"/>
      <charset val="238"/>
    </font>
    <font>
      <b/>
      <sz val="14"/>
      <color theme="1"/>
      <name val="Alegreya Sans"/>
      <charset val="238"/>
    </font>
    <font>
      <b/>
      <sz val="8"/>
      <color theme="1"/>
      <name val="Alegreya Sans"/>
      <charset val="238"/>
    </font>
    <font>
      <b/>
      <sz val="10"/>
      <color theme="1"/>
      <name val="Alegreya Sans"/>
      <charset val="238"/>
    </font>
    <font>
      <sz val="8"/>
      <color theme="1"/>
      <name val="Alegreya Sans"/>
      <charset val="238"/>
    </font>
    <font>
      <sz val="10"/>
      <name val="Alegreya Sans"/>
      <charset val="238"/>
    </font>
    <font>
      <b/>
      <sz val="12"/>
      <name val="Alegreya Sans"/>
      <charset val="238"/>
    </font>
    <font>
      <b/>
      <sz val="12"/>
      <color theme="1"/>
      <name val="Alegreya Sans"/>
      <charset val="238"/>
    </font>
    <font>
      <b/>
      <sz val="10"/>
      <name val="Alegreya Sans"/>
      <charset val="238"/>
    </font>
    <font>
      <sz val="11"/>
      <name val="Alegreya Sans"/>
      <charset val="238"/>
    </font>
    <font>
      <b/>
      <sz val="11"/>
      <name val="Alegreya Sans"/>
      <charset val="238"/>
    </font>
    <font>
      <sz val="10"/>
      <color theme="1"/>
      <name val="Alegreya Sans"/>
      <charset val="238"/>
    </font>
    <font>
      <b/>
      <sz val="11"/>
      <color theme="1"/>
      <name val="Alegreya Sans"/>
      <charset val="238"/>
    </font>
    <font>
      <sz val="10"/>
      <name val="Alegreya"/>
      <charset val="238"/>
    </font>
    <font>
      <sz val="10"/>
      <color theme="1"/>
      <name val="Alegreya"/>
      <charset val="238"/>
    </font>
    <font>
      <b/>
      <sz val="10"/>
      <name val="Alegreya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7CD54"/>
        <bgColor indexed="64"/>
      </patternFill>
    </fill>
    <fill>
      <patternFill patternType="solid">
        <fgColor rgb="FF76BE85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14" fontId="2" fillId="0" borderId="0" xfId="0" applyNumberFormat="1" applyFont="1"/>
    <xf numFmtId="0" fontId="6" fillId="0" borderId="8" xfId="0" applyFont="1" applyBorder="1"/>
    <xf numFmtId="0" fontId="7" fillId="0" borderId="5" xfId="0" applyFont="1" applyBorder="1"/>
    <xf numFmtId="0" fontId="6" fillId="0" borderId="17" xfId="0" applyFont="1" applyBorder="1"/>
    <xf numFmtId="0" fontId="10" fillId="0" borderId="5" xfId="0" applyFont="1" applyBorder="1"/>
    <xf numFmtId="0" fontId="11" fillId="0" borderId="5" xfId="0" applyFont="1" applyBorder="1"/>
    <xf numFmtId="0" fontId="10" fillId="0" borderId="9" xfId="0" applyFont="1" applyBorder="1"/>
    <xf numFmtId="0" fontId="7" fillId="0" borderId="5" xfId="0" applyFont="1" applyBorder="1" applyAlignment="1">
      <alignment horizontal="center"/>
    </xf>
    <xf numFmtId="0" fontId="5" fillId="0" borderId="9" xfId="0" applyFont="1" applyBorder="1"/>
    <xf numFmtId="0" fontId="8" fillId="0" borderId="5" xfId="0" applyFont="1" applyBorder="1"/>
    <xf numFmtId="0" fontId="6" fillId="0" borderId="15" xfId="0" applyFont="1" applyBorder="1"/>
    <xf numFmtId="0" fontId="12" fillId="0" borderId="5" xfId="0" applyFont="1" applyBorder="1"/>
    <xf numFmtId="0" fontId="10" fillId="0" borderId="23" xfId="0" applyFont="1" applyBorder="1"/>
    <xf numFmtId="0" fontId="8" fillId="0" borderId="23" xfId="0" applyFont="1" applyBorder="1"/>
    <xf numFmtId="0" fontId="6" fillId="0" borderId="25" xfId="0" applyFont="1" applyBorder="1"/>
    <xf numFmtId="0" fontId="10" fillId="0" borderId="24" xfId="0" applyFont="1" applyBorder="1"/>
    <xf numFmtId="0" fontId="9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9" fillId="0" borderId="5" xfId="0" applyFont="1" applyBorder="1"/>
    <xf numFmtId="0" fontId="9" fillId="0" borderId="17" xfId="0" applyFont="1" applyBorder="1"/>
    <xf numFmtId="0" fontId="9" fillId="0" borderId="9" xfId="0" applyFont="1" applyBorder="1"/>
    <xf numFmtId="0" fontId="9" fillId="3" borderId="18" xfId="0" applyFont="1" applyFill="1" applyBorder="1"/>
    <xf numFmtId="0" fontId="9" fillId="3" borderId="7" xfId="0" applyFont="1" applyFill="1" applyBorder="1"/>
    <xf numFmtId="0" fontId="9" fillId="0" borderId="7" xfId="0" applyFont="1" applyBorder="1"/>
    <xf numFmtId="0" fontId="9" fillId="3" borderId="16" xfId="0" applyFont="1" applyFill="1" applyBorder="1"/>
    <xf numFmtId="0" fontId="6" fillId="0" borderId="0" xfId="0" applyFont="1"/>
    <xf numFmtId="0" fontId="7" fillId="4" borderId="6" xfId="0" applyFont="1" applyFill="1" applyBorder="1"/>
    <xf numFmtId="0" fontId="8" fillId="4" borderId="6" xfId="0" applyFont="1" applyFill="1" applyBorder="1"/>
    <xf numFmtId="0" fontId="8" fillId="4" borderId="5" xfId="0" applyFont="1" applyFill="1" applyBorder="1"/>
    <xf numFmtId="0" fontId="8" fillId="4" borderId="9" xfId="0" applyFont="1" applyFill="1" applyBorder="1"/>
    <xf numFmtId="0" fontId="7" fillId="4" borderId="5" xfId="0" applyFont="1" applyFill="1" applyBorder="1"/>
    <xf numFmtId="0" fontId="9" fillId="4" borderId="20" xfId="0" applyFont="1" applyFill="1" applyBorder="1"/>
    <xf numFmtId="0" fontId="8" fillId="4" borderId="20" xfId="0" applyFont="1" applyFill="1" applyBorder="1"/>
    <xf numFmtId="0" fontId="8" fillId="4" borderId="21" xfId="0" applyFont="1" applyFill="1" applyBorder="1"/>
    <xf numFmtId="0" fontId="8" fillId="4" borderId="22" xfId="0" applyFont="1" applyFill="1" applyBorder="1"/>
    <xf numFmtId="0" fontId="8" fillId="4" borderId="19" xfId="0" applyFont="1" applyFill="1" applyBorder="1"/>
    <xf numFmtId="0" fontId="4" fillId="0" borderId="10" xfId="0" applyFont="1" applyBorder="1"/>
    <xf numFmtId="0" fontId="5" fillId="0" borderId="11" xfId="0" applyFont="1" applyBorder="1" applyAlignment="1">
      <alignment horizontal="center"/>
    </xf>
    <xf numFmtId="0" fontId="5" fillId="0" borderId="12" xfId="0" applyFont="1" applyBorder="1"/>
    <xf numFmtId="0" fontId="4" fillId="0" borderId="15" xfId="0" applyFont="1" applyBorder="1"/>
    <xf numFmtId="0" fontId="5" fillId="0" borderId="6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/>
    <xf numFmtId="0" fontId="6" fillId="5" borderId="8" xfId="0" applyFont="1" applyFill="1" applyBorder="1"/>
    <xf numFmtId="0" fontId="8" fillId="5" borderId="6" xfId="0" applyFont="1" applyFill="1" applyBorder="1"/>
    <xf numFmtId="0" fontId="8" fillId="5" borderId="14" xfId="0" applyFont="1" applyFill="1" applyBorder="1"/>
    <xf numFmtId="0" fontId="8" fillId="5" borderId="5" xfId="0" applyFont="1" applyFill="1" applyBorder="1"/>
    <xf numFmtId="0" fontId="8" fillId="5" borderId="9" xfId="0" applyFont="1" applyFill="1" applyBorder="1"/>
    <xf numFmtId="0" fontId="6" fillId="5" borderId="17" xfId="0" applyFont="1" applyFill="1" applyBorder="1"/>
    <xf numFmtId="0" fontId="9" fillId="5" borderId="17" xfId="0" applyFont="1" applyFill="1" applyBorder="1"/>
    <xf numFmtId="0" fontId="9" fillId="5" borderId="5" xfId="0" applyFont="1" applyFill="1" applyBorder="1"/>
    <xf numFmtId="0" fontId="9" fillId="4" borderId="17" xfId="0" applyFont="1" applyFill="1" applyBorder="1"/>
    <xf numFmtId="0" fontId="9" fillId="4" borderId="5" xfId="0" applyFont="1" applyFill="1" applyBorder="1"/>
    <xf numFmtId="0" fontId="9" fillId="4" borderId="9" xfId="0" applyFont="1" applyFill="1" applyBorder="1"/>
    <xf numFmtId="0" fontId="6" fillId="4" borderId="8" xfId="0" applyFont="1" applyFill="1" applyBorder="1"/>
    <xf numFmtId="0" fontId="6" fillId="4" borderId="17" xfId="0" applyFont="1" applyFill="1" applyBorder="1"/>
    <xf numFmtId="0" fontId="9" fillId="5" borderId="8" xfId="0" applyFont="1" applyFill="1" applyBorder="1"/>
    <xf numFmtId="0" fontId="2" fillId="5" borderId="8" xfId="0" applyFont="1" applyFill="1" applyBorder="1"/>
    <xf numFmtId="0" fontId="9" fillId="5" borderId="26" xfId="0" applyFont="1" applyFill="1" applyBorder="1"/>
    <xf numFmtId="0" fontId="6" fillId="0" borderId="29" xfId="0" applyFont="1" applyBorder="1"/>
    <xf numFmtId="0" fontId="2" fillId="0" borderId="23" xfId="0" applyFont="1" applyBorder="1"/>
    <xf numFmtId="0" fontId="13" fillId="0" borderId="23" xfId="0" applyFont="1" applyBorder="1"/>
    <xf numFmtId="0" fontId="13" fillId="0" borderId="24" xfId="0" applyFont="1" applyBorder="1"/>
    <xf numFmtId="0" fontId="9" fillId="2" borderId="27" xfId="0" applyFont="1" applyFill="1" applyBorder="1"/>
    <xf numFmtId="0" fontId="14" fillId="2" borderId="4" xfId="0" applyFont="1" applyFill="1" applyBorder="1"/>
    <xf numFmtId="0" fontId="9" fillId="2" borderId="28" xfId="0" applyFont="1" applyFill="1" applyBorder="1"/>
    <xf numFmtId="0" fontId="15" fillId="0" borderId="5" xfId="0" applyFont="1" applyBorder="1"/>
    <xf numFmtId="0" fontId="7" fillId="4" borderId="23" xfId="0" applyFont="1" applyFill="1" applyBorder="1"/>
    <xf numFmtId="0" fontId="8" fillId="4" borderId="23" xfId="0" applyFont="1" applyFill="1" applyBorder="1"/>
    <xf numFmtId="0" fontId="16" fillId="0" borderId="17" xfId="0" applyFont="1" applyBorder="1"/>
    <xf numFmtId="3" fontId="15" fillId="0" borderId="9" xfId="0" applyNumberFormat="1" applyFont="1" applyBorder="1"/>
    <xf numFmtId="3" fontId="8" fillId="4" borderId="24" xfId="0" applyNumberFormat="1" applyFont="1" applyFill="1" applyBorder="1"/>
    <xf numFmtId="0" fontId="17" fillId="0" borderId="9" xfId="0" applyFont="1" applyBorder="1"/>
    <xf numFmtId="1" fontId="9" fillId="5" borderId="9" xfId="0" applyNumberFormat="1" applyFont="1" applyFill="1" applyBorder="1"/>
    <xf numFmtId="0" fontId="7" fillId="0" borderId="9" xfId="0" applyFont="1" applyBorder="1"/>
    <xf numFmtId="0" fontId="13" fillId="5" borderId="0" xfId="0" applyFont="1" applyFill="1"/>
    <xf numFmtId="0" fontId="13" fillId="0" borderId="9" xfId="0" applyFont="1" applyBorder="1"/>
    <xf numFmtId="0" fontId="7" fillId="0" borderId="23" xfId="0" applyFont="1" applyBorder="1"/>
    <xf numFmtId="0" fontId="7" fillId="0" borderId="24" xfId="0" applyFont="1" applyBorder="1"/>
    <xf numFmtId="0" fontId="3" fillId="0" borderId="4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7CD54"/>
      <color rgb="FF76BE85"/>
      <color rgb="FFFF00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7"/>
  <sheetViews>
    <sheetView tabSelected="1" topLeftCell="A34" workbookViewId="0">
      <selection activeCell="F73" sqref="F73"/>
    </sheetView>
  </sheetViews>
  <sheetFormatPr defaultRowHeight="15" x14ac:dyDescent="0.25"/>
  <cols>
    <col min="2" max="2" width="10.85546875" customWidth="1"/>
    <col min="3" max="3" width="8.85546875" customWidth="1"/>
    <col min="4" max="4" width="10" customWidth="1"/>
    <col min="5" max="5" width="54.5703125" customWidth="1"/>
    <col min="6" max="6" width="15.140625" customWidth="1"/>
  </cols>
  <sheetData>
    <row r="1" spans="1:6" ht="18.75" x14ac:dyDescent="0.4">
      <c r="A1" s="2" t="s">
        <v>39</v>
      </c>
      <c r="B1" s="3">
        <v>46041</v>
      </c>
      <c r="C1" s="2"/>
      <c r="D1" s="2"/>
      <c r="E1" s="2"/>
      <c r="F1" s="2"/>
    </row>
    <row r="2" spans="1:6" ht="18.75" x14ac:dyDescent="0.4">
      <c r="A2" s="2" t="s">
        <v>40</v>
      </c>
      <c r="B2" s="3"/>
      <c r="C2" s="2"/>
      <c r="D2" s="2"/>
      <c r="E2" s="2"/>
      <c r="F2" s="2"/>
    </row>
    <row r="3" spans="1:6" ht="23.25" thickBot="1" x14ac:dyDescent="0.5">
      <c r="A3" s="83" t="s">
        <v>43</v>
      </c>
      <c r="B3" s="83"/>
      <c r="C3" s="83"/>
      <c r="D3" s="83"/>
      <c r="E3" s="83"/>
      <c r="F3" s="83"/>
    </row>
    <row r="4" spans="1:6" ht="16.5" x14ac:dyDescent="0.35">
      <c r="A4" s="40"/>
      <c r="B4" s="41" t="s">
        <v>8</v>
      </c>
      <c r="C4" s="41" t="s">
        <v>9</v>
      </c>
      <c r="D4" s="41" t="s">
        <v>10</v>
      </c>
      <c r="E4" s="41" t="s">
        <v>0</v>
      </c>
      <c r="F4" s="42" t="s">
        <v>24</v>
      </c>
    </row>
    <row r="5" spans="1:6" ht="16.5" x14ac:dyDescent="0.35">
      <c r="A5" s="43"/>
      <c r="B5" s="44" t="s">
        <v>7</v>
      </c>
      <c r="C5" s="44" t="s">
        <v>7</v>
      </c>
      <c r="D5" s="45" t="s">
        <v>7</v>
      </c>
      <c r="E5" s="45"/>
      <c r="F5" s="46"/>
    </row>
    <row r="6" spans="1:6" ht="19.5" x14ac:dyDescent="0.4">
      <c r="A6" s="59"/>
      <c r="B6" s="30"/>
      <c r="C6" s="31" t="s">
        <v>1</v>
      </c>
      <c r="D6" s="32"/>
      <c r="E6" s="32" t="s">
        <v>2</v>
      </c>
      <c r="F6" s="33">
        <v>0</v>
      </c>
    </row>
    <row r="7" spans="1:6" ht="19.5" x14ac:dyDescent="0.4">
      <c r="A7" s="59"/>
      <c r="B7" s="34"/>
      <c r="C7" s="32" t="s">
        <v>3</v>
      </c>
      <c r="D7" s="32"/>
      <c r="E7" s="32" t="s">
        <v>4</v>
      </c>
      <c r="F7" s="33">
        <v>0</v>
      </c>
    </row>
    <row r="8" spans="1:6" ht="19.5" x14ac:dyDescent="0.4">
      <c r="A8" s="73"/>
      <c r="B8" s="5"/>
      <c r="C8" s="12"/>
      <c r="D8" s="12"/>
      <c r="E8" s="70"/>
      <c r="F8" s="76">
        <v>0</v>
      </c>
    </row>
    <row r="9" spans="1:6" ht="19.5" x14ac:dyDescent="0.4">
      <c r="A9" s="59"/>
      <c r="B9" s="34"/>
      <c r="C9" s="32" t="s">
        <v>5</v>
      </c>
      <c r="D9" s="32"/>
      <c r="E9" s="32" t="s">
        <v>6</v>
      </c>
      <c r="F9" s="33">
        <v>0</v>
      </c>
    </row>
    <row r="10" spans="1:6" ht="19.5" x14ac:dyDescent="0.4">
      <c r="A10" s="58"/>
      <c r="B10" s="71"/>
      <c r="C10" s="72" t="s">
        <v>12</v>
      </c>
      <c r="D10" s="72"/>
      <c r="E10" s="72" t="s">
        <v>13</v>
      </c>
      <c r="F10" s="75">
        <f>SUM(F11:F34)</f>
        <v>-5569</v>
      </c>
    </row>
    <row r="11" spans="1:6" ht="16.5" x14ac:dyDescent="0.35">
      <c r="A11" s="73" t="s">
        <v>11</v>
      </c>
      <c r="B11" s="70"/>
      <c r="C11" s="70">
        <v>4113</v>
      </c>
      <c r="D11" s="70"/>
      <c r="E11" s="70" t="s">
        <v>45</v>
      </c>
      <c r="F11" s="74">
        <v>140</v>
      </c>
    </row>
    <row r="12" spans="1:6" ht="16.5" x14ac:dyDescent="0.35">
      <c r="A12" s="73"/>
      <c r="B12" s="70"/>
      <c r="C12" s="70">
        <v>4113</v>
      </c>
      <c r="D12" s="70"/>
      <c r="E12" s="70" t="s">
        <v>44</v>
      </c>
      <c r="F12" s="74">
        <v>-16</v>
      </c>
    </row>
    <row r="13" spans="1:6" ht="16.5" x14ac:dyDescent="0.35">
      <c r="A13" s="73"/>
      <c r="B13" s="70"/>
      <c r="C13" s="70">
        <v>4116</v>
      </c>
      <c r="D13" s="70"/>
      <c r="E13" s="70" t="s">
        <v>46</v>
      </c>
      <c r="F13" s="74">
        <v>-654</v>
      </c>
    </row>
    <row r="14" spans="1:6" ht="16.5" x14ac:dyDescent="0.35">
      <c r="A14" s="73"/>
      <c r="B14" s="70"/>
      <c r="C14" s="70">
        <v>4116</v>
      </c>
      <c r="D14" s="70"/>
      <c r="E14" s="70" t="s">
        <v>47</v>
      </c>
      <c r="F14" s="74">
        <v>393</v>
      </c>
    </row>
    <row r="15" spans="1:6" ht="16.5" x14ac:dyDescent="0.35">
      <c r="A15" s="73"/>
      <c r="B15" s="70"/>
      <c r="C15" s="70">
        <v>4116</v>
      </c>
      <c r="D15" s="70"/>
      <c r="E15" s="70" t="s">
        <v>48</v>
      </c>
      <c r="F15" s="74">
        <v>372</v>
      </c>
    </row>
    <row r="16" spans="1:6" ht="16.5" x14ac:dyDescent="0.35">
      <c r="A16" s="73"/>
      <c r="B16" s="70"/>
      <c r="C16" s="70">
        <v>4116</v>
      </c>
      <c r="D16" s="70"/>
      <c r="E16" s="70" t="s">
        <v>49</v>
      </c>
      <c r="F16" s="74">
        <v>654</v>
      </c>
    </row>
    <row r="17" spans="1:6" ht="16.5" x14ac:dyDescent="0.35">
      <c r="A17" s="73"/>
      <c r="B17" s="70"/>
      <c r="C17" s="70">
        <v>4116</v>
      </c>
      <c r="D17" s="70"/>
      <c r="E17" s="70" t="s">
        <v>55</v>
      </c>
      <c r="F17" s="74">
        <v>392</v>
      </c>
    </row>
    <row r="18" spans="1:6" ht="16.5" x14ac:dyDescent="0.35">
      <c r="A18" s="73"/>
      <c r="B18" s="70"/>
      <c r="C18" s="70">
        <v>4116</v>
      </c>
      <c r="D18" s="70"/>
      <c r="E18" s="70" t="s">
        <v>50</v>
      </c>
      <c r="F18" s="74">
        <v>653</v>
      </c>
    </row>
    <row r="19" spans="1:6" ht="16.5" x14ac:dyDescent="0.35">
      <c r="A19" s="73"/>
      <c r="B19" s="70"/>
      <c r="C19" s="70">
        <v>4116</v>
      </c>
      <c r="D19" s="70"/>
      <c r="E19" s="70" t="s">
        <v>51</v>
      </c>
      <c r="F19" s="74">
        <v>729</v>
      </c>
    </row>
    <row r="20" spans="1:6" ht="16.5" x14ac:dyDescent="0.35">
      <c r="A20" s="73"/>
      <c r="B20" s="70"/>
      <c r="C20" s="70">
        <v>4116</v>
      </c>
      <c r="D20" s="70"/>
      <c r="E20" s="70" t="s">
        <v>52</v>
      </c>
      <c r="F20" s="74">
        <v>10</v>
      </c>
    </row>
    <row r="21" spans="1:6" ht="16.5" x14ac:dyDescent="0.35">
      <c r="A21" s="73"/>
      <c r="B21" s="70"/>
      <c r="C21" s="70">
        <v>4116</v>
      </c>
      <c r="D21" s="70"/>
      <c r="E21" s="70" t="s">
        <v>53</v>
      </c>
      <c r="F21" s="74">
        <v>507</v>
      </c>
    </row>
    <row r="22" spans="1:6" ht="16.5" x14ac:dyDescent="0.35">
      <c r="A22" s="73"/>
      <c r="B22" s="70"/>
      <c r="C22" s="70">
        <v>4116</v>
      </c>
      <c r="D22" s="70"/>
      <c r="E22" s="70" t="s">
        <v>54</v>
      </c>
      <c r="F22" s="74">
        <v>418</v>
      </c>
    </row>
    <row r="23" spans="1:6" ht="16.5" x14ac:dyDescent="0.35">
      <c r="A23" s="73"/>
      <c r="B23" s="70"/>
      <c r="C23" s="70">
        <v>4116</v>
      </c>
      <c r="D23" s="70"/>
      <c r="E23" s="70" t="s">
        <v>56</v>
      </c>
      <c r="F23" s="74">
        <v>-1</v>
      </c>
    </row>
    <row r="24" spans="1:6" ht="16.5" x14ac:dyDescent="0.35">
      <c r="A24" s="73"/>
      <c r="B24" s="70"/>
      <c r="C24" s="70">
        <v>4121</v>
      </c>
      <c r="D24" s="70"/>
      <c r="E24" s="70" t="s">
        <v>58</v>
      </c>
      <c r="F24" s="74">
        <v>-33</v>
      </c>
    </row>
    <row r="25" spans="1:6" ht="16.5" x14ac:dyDescent="0.35">
      <c r="A25" s="73"/>
      <c r="B25" s="70"/>
      <c r="C25" s="70">
        <v>4121</v>
      </c>
      <c r="D25" s="70"/>
      <c r="E25" s="70" t="s">
        <v>57</v>
      </c>
      <c r="F25" s="74">
        <v>-20</v>
      </c>
    </row>
    <row r="26" spans="1:6" ht="16.5" x14ac:dyDescent="0.35">
      <c r="A26" s="73"/>
      <c r="B26" s="70"/>
      <c r="C26" s="70">
        <v>4122</v>
      </c>
      <c r="D26" s="70"/>
      <c r="E26" s="70" t="s">
        <v>59</v>
      </c>
      <c r="F26" s="74">
        <v>35</v>
      </c>
    </row>
    <row r="27" spans="1:6" ht="16.5" x14ac:dyDescent="0.35">
      <c r="A27" s="73"/>
      <c r="B27" s="70"/>
      <c r="C27" s="70">
        <v>4122</v>
      </c>
      <c r="D27" s="70"/>
      <c r="E27" s="70" t="s">
        <v>81</v>
      </c>
      <c r="F27" s="74">
        <v>-24</v>
      </c>
    </row>
    <row r="28" spans="1:6" ht="16.5" x14ac:dyDescent="0.35">
      <c r="A28" s="73"/>
      <c r="B28" s="70"/>
      <c r="C28" s="70">
        <v>4122</v>
      </c>
      <c r="D28" s="70"/>
      <c r="E28" s="70" t="s">
        <v>60</v>
      </c>
      <c r="F28" s="74">
        <v>50</v>
      </c>
    </row>
    <row r="29" spans="1:6" ht="16.5" x14ac:dyDescent="0.35">
      <c r="A29" s="73"/>
      <c r="B29" s="70"/>
      <c r="C29" s="70">
        <v>4122</v>
      </c>
      <c r="D29" s="70"/>
      <c r="E29" s="70" t="s">
        <v>49</v>
      </c>
      <c r="F29" s="74">
        <v>-654</v>
      </c>
    </row>
    <row r="30" spans="1:6" ht="16.5" x14ac:dyDescent="0.35">
      <c r="A30" s="73"/>
      <c r="B30" s="70"/>
      <c r="C30" s="70">
        <v>4213</v>
      </c>
      <c r="D30" s="70"/>
      <c r="E30" s="70" t="s">
        <v>45</v>
      </c>
      <c r="F30" s="74">
        <v>-6008</v>
      </c>
    </row>
    <row r="31" spans="1:6" ht="16.5" x14ac:dyDescent="0.35">
      <c r="A31" s="73"/>
      <c r="B31" s="70"/>
      <c r="C31" s="70">
        <v>4216</v>
      </c>
      <c r="D31" s="70"/>
      <c r="E31" s="70" t="s">
        <v>51</v>
      </c>
      <c r="F31" s="74">
        <v>-729</v>
      </c>
    </row>
    <row r="32" spans="1:6" ht="16.5" x14ac:dyDescent="0.35">
      <c r="A32" s="73"/>
      <c r="B32" s="70"/>
      <c r="C32" s="70">
        <v>4216</v>
      </c>
      <c r="D32" s="70"/>
      <c r="E32" s="70" t="s">
        <v>61</v>
      </c>
      <c r="F32" s="74">
        <v>-1</v>
      </c>
    </row>
    <row r="33" spans="1:6" ht="16.5" x14ac:dyDescent="0.35">
      <c r="A33" s="73"/>
      <c r="B33" s="70"/>
      <c r="C33" s="70">
        <v>4221</v>
      </c>
      <c r="D33" s="70"/>
      <c r="E33" s="70" t="s">
        <v>42</v>
      </c>
      <c r="F33" s="74">
        <v>218</v>
      </c>
    </row>
    <row r="34" spans="1:6" ht="17.25" thickBot="1" x14ac:dyDescent="0.4">
      <c r="A34" s="73"/>
      <c r="B34" s="70"/>
      <c r="C34" s="70">
        <v>4222</v>
      </c>
      <c r="D34" s="70"/>
      <c r="E34" s="70" t="s">
        <v>62</v>
      </c>
      <c r="F34" s="74">
        <v>-2000</v>
      </c>
    </row>
    <row r="35" spans="1:6" ht="21" thickTop="1" thickBot="1" x14ac:dyDescent="0.45">
      <c r="A35" s="35" t="s">
        <v>23</v>
      </c>
      <c r="B35" s="36"/>
      <c r="C35" s="37"/>
      <c r="D35" s="37"/>
      <c r="E35" s="38"/>
      <c r="F35" s="39">
        <f>F6+F7+F9+F10</f>
        <v>-5569</v>
      </c>
    </row>
    <row r="36" spans="1:6" ht="20.25" thickTop="1" x14ac:dyDescent="0.4">
      <c r="A36" s="47"/>
      <c r="B36" s="48" t="s">
        <v>14</v>
      </c>
      <c r="C36" s="48"/>
      <c r="D36" s="48"/>
      <c r="E36" s="48" t="s">
        <v>15</v>
      </c>
      <c r="F36" s="49">
        <f>F37+F38</f>
        <v>8</v>
      </c>
    </row>
    <row r="37" spans="1:6" ht="18.75" x14ac:dyDescent="0.4">
      <c r="A37" s="6" t="s">
        <v>11</v>
      </c>
      <c r="B37" s="5"/>
      <c r="C37" s="7" t="s">
        <v>16</v>
      </c>
      <c r="D37" s="8"/>
      <c r="E37" s="7" t="s">
        <v>17</v>
      </c>
      <c r="F37" s="9">
        <v>8</v>
      </c>
    </row>
    <row r="38" spans="1:6" ht="18.75" x14ac:dyDescent="0.4">
      <c r="A38" s="6"/>
      <c r="B38" s="5"/>
      <c r="C38" s="7" t="s">
        <v>18</v>
      </c>
      <c r="D38" s="8"/>
      <c r="E38" s="7" t="s">
        <v>22</v>
      </c>
      <c r="F38" s="9">
        <v>0</v>
      </c>
    </row>
    <row r="39" spans="1:6" ht="19.5" x14ac:dyDescent="0.4">
      <c r="A39" s="47"/>
      <c r="B39" s="50" t="s">
        <v>19</v>
      </c>
      <c r="C39" s="50"/>
      <c r="D39" s="50"/>
      <c r="E39" s="50" t="s">
        <v>20</v>
      </c>
      <c r="F39" s="51">
        <f>F40+F41</f>
        <v>-2937</v>
      </c>
    </row>
    <row r="40" spans="1:6" ht="16.5" x14ac:dyDescent="0.35">
      <c r="A40" s="6" t="s">
        <v>11</v>
      </c>
      <c r="B40" s="5"/>
      <c r="C40" s="7" t="s">
        <v>16</v>
      </c>
      <c r="D40" s="5"/>
      <c r="E40" s="7" t="s">
        <v>17</v>
      </c>
      <c r="F40" s="9">
        <v>10</v>
      </c>
    </row>
    <row r="41" spans="1:6" ht="16.5" x14ac:dyDescent="0.35">
      <c r="A41" s="4"/>
      <c r="B41" s="5"/>
      <c r="C41" s="7" t="s">
        <v>18</v>
      </c>
      <c r="D41" s="5"/>
      <c r="E41" s="7" t="s">
        <v>22</v>
      </c>
      <c r="F41" s="9">
        <v>-2947</v>
      </c>
    </row>
    <row r="42" spans="1:6" ht="16.5" x14ac:dyDescent="0.35">
      <c r="A42" s="4" t="s">
        <v>11</v>
      </c>
      <c r="B42" s="5">
        <v>2219</v>
      </c>
      <c r="C42" s="5" t="s">
        <v>18</v>
      </c>
      <c r="D42" s="5"/>
      <c r="E42" s="5" t="s">
        <v>72</v>
      </c>
      <c r="F42" s="78">
        <v>-2357</v>
      </c>
    </row>
    <row r="43" spans="1:6" ht="16.5" x14ac:dyDescent="0.35">
      <c r="A43" s="4"/>
      <c r="B43" s="5">
        <v>2219</v>
      </c>
      <c r="C43" s="5" t="s">
        <v>18</v>
      </c>
      <c r="D43" s="5"/>
      <c r="E43" s="5" t="s">
        <v>73</v>
      </c>
      <c r="F43" s="78">
        <v>795</v>
      </c>
    </row>
    <row r="44" spans="1:6" ht="16.5" x14ac:dyDescent="0.35">
      <c r="A44" s="4"/>
      <c r="B44" s="5">
        <v>2219</v>
      </c>
      <c r="C44" s="5" t="s">
        <v>18</v>
      </c>
      <c r="D44" s="5"/>
      <c r="E44" s="5" t="s">
        <v>74</v>
      </c>
      <c r="F44" s="78">
        <v>-796</v>
      </c>
    </row>
    <row r="45" spans="1:6" ht="16.5" x14ac:dyDescent="0.35">
      <c r="A45" s="4"/>
      <c r="B45" s="5">
        <v>2219</v>
      </c>
      <c r="C45" s="5" t="s">
        <v>18</v>
      </c>
      <c r="D45" s="5"/>
      <c r="E45" s="5" t="s">
        <v>75</v>
      </c>
      <c r="F45" s="78">
        <v>-2000</v>
      </c>
    </row>
    <row r="46" spans="1:6" ht="16.5" x14ac:dyDescent="0.35">
      <c r="A46" s="4"/>
      <c r="B46" s="5">
        <v>2310</v>
      </c>
      <c r="C46" s="5" t="s">
        <v>18</v>
      </c>
      <c r="D46" s="5"/>
      <c r="E46" s="5" t="s">
        <v>76</v>
      </c>
      <c r="F46" s="78">
        <v>-4404</v>
      </c>
    </row>
    <row r="47" spans="1:6" ht="19.5" x14ac:dyDescent="0.4">
      <c r="A47" s="52"/>
      <c r="B47" s="50" t="s">
        <v>21</v>
      </c>
      <c r="C47" s="50"/>
      <c r="D47" s="50"/>
      <c r="E47" s="50" t="s">
        <v>25</v>
      </c>
      <c r="F47" s="51">
        <f>F48+F56</f>
        <v>1434</v>
      </c>
    </row>
    <row r="48" spans="1:6" ht="16.5" x14ac:dyDescent="0.35">
      <c r="A48" s="6" t="s">
        <v>11</v>
      </c>
      <c r="B48" s="5"/>
      <c r="C48" s="7" t="s">
        <v>16</v>
      </c>
      <c r="D48" s="10"/>
      <c r="E48" s="7" t="s">
        <v>17</v>
      </c>
      <c r="F48" s="11">
        <v>430</v>
      </c>
    </row>
    <row r="49" spans="1:6" ht="16.5" x14ac:dyDescent="0.35">
      <c r="A49" s="6"/>
      <c r="B49" s="5">
        <v>3111</v>
      </c>
      <c r="C49" s="5" t="s">
        <v>16</v>
      </c>
      <c r="D49" s="10"/>
      <c r="E49" s="5" t="s">
        <v>48</v>
      </c>
      <c r="F49" s="80">
        <v>372</v>
      </c>
    </row>
    <row r="50" spans="1:6" ht="16.5" x14ac:dyDescent="0.35">
      <c r="A50" s="6"/>
      <c r="B50" s="5">
        <v>3111</v>
      </c>
      <c r="C50" s="5" t="s">
        <v>16</v>
      </c>
      <c r="D50" s="10"/>
      <c r="E50" s="5" t="s">
        <v>48</v>
      </c>
      <c r="F50" s="80">
        <v>-311</v>
      </c>
    </row>
    <row r="51" spans="1:6" ht="16.5" x14ac:dyDescent="0.35">
      <c r="A51" s="6"/>
      <c r="B51" s="5">
        <v>3113</v>
      </c>
      <c r="C51" s="5" t="s">
        <v>16</v>
      </c>
      <c r="D51" s="10"/>
      <c r="E51" s="5" t="s">
        <v>63</v>
      </c>
      <c r="F51" s="80">
        <v>-654</v>
      </c>
    </row>
    <row r="52" spans="1:6" ht="16.5" x14ac:dyDescent="0.35">
      <c r="A52" s="6"/>
      <c r="B52" s="5">
        <v>3231</v>
      </c>
      <c r="C52" s="5" t="s">
        <v>16</v>
      </c>
      <c r="D52" s="10"/>
      <c r="E52" s="5" t="s">
        <v>64</v>
      </c>
      <c r="F52" s="80">
        <v>393</v>
      </c>
    </row>
    <row r="53" spans="1:6" ht="16.5" x14ac:dyDescent="0.35">
      <c r="A53" s="6"/>
      <c r="B53" s="5">
        <v>3392</v>
      </c>
      <c r="C53" s="5" t="s">
        <v>16</v>
      </c>
      <c r="D53" s="10"/>
      <c r="E53" s="5" t="s">
        <v>65</v>
      </c>
      <c r="F53" s="80">
        <v>-23</v>
      </c>
    </row>
    <row r="54" spans="1:6" ht="16.5" x14ac:dyDescent="0.35">
      <c r="A54" s="6"/>
      <c r="B54" s="5">
        <v>3613</v>
      </c>
      <c r="C54" s="5" t="s">
        <v>16</v>
      </c>
      <c r="D54" s="10"/>
      <c r="E54" s="5" t="s">
        <v>66</v>
      </c>
      <c r="F54" s="80">
        <v>70</v>
      </c>
    </row>
    <row r="55" spans="1:6" ht="16.5" x14ac:dyDescent="0.35">
      <c r="A55" s="6"/>
      <c r="B55" s="5">
        <v>3639</v>
      </c>
      <c r="C55" s="5" t="s">
        <v>16</v>
      </c>
      <c r="D55" s="10"/>
      <c r="E55" s="5" t="s">
        <v>66</v>
      </c>
      <c r="F55" s="80">
        <v>583</v>
      </c>
    </row>
    <row r="56" spans="1:6" ht="16.5" x14ac:dyDescent="0.35">
      <c r="A56" s="6"/>
      <c r="B56" s="5"/>
      <c r="C56" s="7" t="s">
        <v>18</v>
      </c>
      <c r="D56" s="10"/>
      <c r="E56" s="7" t="s">
        <v>22</v>
      </c>
      <c r="F56" s="11">
        <v>1004</v>
      </c>
    </row>
    <row r="57" spans="1:6" ht="16.5" x14ac:dyDescent="0.35">
      <c r="A57" s="6" t="s">
        <v>11</v>
      </c>
      <c r="B57" s="5">
        <v>3113</v>
      </c>
      <c r="C57" s="5" t="s">
        <v>18</v>
      </c>
      <c r="D57" s="10"/>
      <c r="E57" s="5" t="s">
        <v>77</v>
      </c>
      <c r="F57" s="80">
        <v>5431</v>
      </c>
    </row>
    <row r="58" spans="1:6" ht="19.5" x14ac:dyDescent="0.4">
      <c r="A58" s="52"/>
      <c r="B58" s="50" t="s">
        <v>26</v>
      </c>
      <c r="C58" s="50"/>
      <c r="D58" s="50"/>
      <c r="E58" s="50" t="s">
        <v>27</v>
      </c>
      <c r="F58" s="51">
        <f>F59+F62</f>
        <v>293</v>
      </c>
    </row>
    <row r="59" spans="1:6" ht="19.5" x14ac:dyDescent="0.4">
      <c r="A59" s="6" t="s">
        <v>11</v>
      </c>
      <c r="B59" s="12"/>
      <c r="C59" s="7" t="s">
        <v>16</v>
      </c>
      <c r="D59" s="7"/>
      <c r="E59" s="7" t="s">
        <v>17</v>
      </c>
      <c r="F59" s="9">
        <v>697</v>
      </c>
    </row>
    <row r="60" spans="1:6" ht="16.5" x14ac:dyDescent="0.35">
      <c r="A60" s="4"/>
      <c r="B60" s="5">
        <v>4376</v>
      </c>
      <c r="C60" s="5" t="s">
        <v>16</v>
      </c>
      <c r="D60" s="5"/>
      <c r="E60" s="5" t="s">
        <v>68</v>
      </c>
      <c r="F60" s="78">
        <v>32</v>
      </c>
    </row>
    <row r="61" spans="1:6" ht="16.5" x14ac:dyDescent="0.35">
      <c r="A61" s="4"/>
      <c r="B61" s="5">
        <v>4357</v>
      </c>
      <c r="C61" s="5" t="s">
        <v>16</v>
      </c>
      <c r="D61" s="5"/>
      <c r="E61" s="5" t="s">
        <v>67</v>
      </c>
      <c r="F61" s="78">
        <v>11</v>
      </c>
    </row>
    <row r="62" spans="1:6" ht="16.5" x14ac:dyDescent="0.35">
      <c r="A62" s="4" t="s">
        <v>11</v>
      </c>
      <c r="B62" s="7"/>
      <c r="C62" s="7" t="s">
        <v>18</v>
      </c>
      <c r="D62" s="7"/>
      <c r="E62" s="7" t="s">
        <v>22</v>
      </c>
      <c r="F62" s="9">
        <v>-404</v>
      </c>
    </row>
    <row r="63" spans="1:6" ht="16.5" x14ac:dyDescent="0.35">
      <c r="A63" s="4"/>
      <c r="B63" s="5">
        <v>4350</v>
      </c>
      <c r="C63" s="5" t="s">
        <v>18</v>
      </c>
      <c r="D63" s="5"/>
      <c r="E63" s="5" t="s">
        <v>78</v>
      </c>
      <c r="F63" s="78">
        <v>14862</v>
      </c>
    </row>
    <row r="64" spans="1:6" ht="16.5" x14ac:dyDescent="0.35">
      <c r="A64" s="4"/>
      <c r="B64" s="5">
        <v>4375</v>
      </c>
      <c r="C64" s="5" t="s">
        <v>18</v>
      </c>
      <c r="D64" s="5"/>
      <c r="E64" s="5" t="s">
        <v>79</v>
      </c>
      <c r="F64" s="78">
        <v>278</v>
      </c>
    </row>
    <row r="65" spans="1:6" ht="19.5" x14ac:dyDescent="0.4">
      <c r="A65" s="47"/>
      <c r="B65" s="50" t="s">
        <v>28</v>
      </c>
      <c r="C65" s="50"/>
      <c r="D65" s="50"/>
      <c r="E65" s="50" t="s">
        <v>29</v>
      </c>
      <c r="F65" s="51">
        <f>F66+F69</f>
        <v>254</v>
      </c>
    </row>
    <row r="66" spans="1:6" ht="18.75" x14ac:dyDescent="0.4">
      <c r="A66" s="13" t="s">
        <v>11</v>
      </c>
      <c r="B66" s="8"/>
      <c r="C66" s="7" t="s">
        <v>16</v>
      </c>
      <c r="D66" s="14"/>
      <c r="E66" s="7" t="s">
        <v>17</v>
      </c>
      <c r="F66" s="9">
        <v>254</v>
      </c>
    </row>
    <row r="67" spans="1:6" ht="16.5" x14ac:dyDescent="0.35">
      <c r="A67" s="4"/>
      <c r="B67" s="5">
        <v>5512</v>
      </c>
      <c r="C67" s="5" t="s">
        <v>16</v>
      </c>
      <c r="D67" s="5"/>
      <c r="E67" s="5" t="s">
        <v>70</v>
      </c>
      <c r="F67" s="78">
        <v>10</v>
      </c>
    </row>
    <row r="68" spans="1:6" ht="16.5" x14ac:dyDescent="0.35">
      <c r="A68" s="4"/>
      <c r="B68" s="5">
        <v>5311</v>
      </c>
      <c r="C68" s="5" t="s">
        <v>16</v>
      </c>
      <c r="D68" s="5"/>
      <c r="E68" s="5" t="s">
        <v>69</v>
      </c>
      <c r="F68" s="78">
        <v>244</v>
      </c>
    </row>
    <row r="69" spans="1:6" ht="18.75" x14ac:dyDescent="0.4">
      <c r="A69" s="4"/>
      <c r="B69" s="8"/>
      <c r="C69" s="7" t="s">
        <v>18</v>
      </c>
      <c r="D69" s="14"/>
      <c r="E69" s="7" t="s">
        <v>22</v>
      </c>
      <c r="F69" s="9">
        <v>0</v>
      </c>
    </row>
    <row r="70" spans="1:6" ht="19.5" x14ac:dyDescent="0.4">
      <c r="A70" s="47"/>
      <c r="B70" s="50" t="s">
        <v>30</v>
      </c>
      <c r="C70" s="50"/>
      <c r="D70" s="50"/>
      <c r="E70" s="50" t="s">
        <v>31</v>
      </c>
      <c r="F70" s="51">
        <f>F71+F73</f>
        <v>1387</v>
      </c>
    </row>
    <row r="71" spans="1:6" ht="19.5" x14ac:dyDescent="0.4">
      <c r="A71" s="6" t="s">
        <v>11</v>
      </c>
      <c r="B71" s="12"/>
      <c r="C71" s="7" t="s">
        <v>16</v>
      </c>
      <c r="D71" s="12"/>
      <c r="E71" s="7" t="s">
        <v>17</v>
      </c>
      <c r="F71" s="9">
        <v>1387</v>
      </c>
    </row>
    <row r="72" spans="1:6" ht="16.5" x14ac:dyDescent="0.35">
      <c r="A72" s="17"/>
      <c r="B72" s="81">
        <v>6409</v>
      </c>
      <c r="C72" s="81" t="s">
        <v>16</v>
      </c>
      <c r="D72" s="81"/>
      <c r="E72" s="81" t="s">
        <v>71</v>
      </c>
      <c r="F72" s="82">
        <v>1859</v>
      </c>
    </row>
    <row r="73" spans="1:6" ht="19.5" x14ac:dyDescent="0.4">
      <c r="A73" s="17" t="s">
        <v>11</v>
      </c>
      <c r="B73" s="15"/>
      <c r="C73" s="15" t="s">
        <v>18</v>
      </c>
      <c r="D73" s="16"/>
      <c r="E73" s="15" t="s">
        <v>22</v>
      </c>
      <c r="F73" s="18">
        <v>0</v>
      </c>
    </row>
    <row r="74" spans="1:6" ht="19.5" x14ac:dyDescent="0.4">
      <c r="A74" s="60" t="s">
        <v>32</v>
      </c>
      <c r="B74" s="61"/>
      <c r="C74" s="79"/>
      <c r="D74" s="79"/>
      <c r="E74" s="79"/>
      <c r="F74" s="62">
        <f>F36+F39+F47+F58+F65+F70</f>
        <v>439</v>
      </c>
    </row>
    <row r="75" spans="1:6" ht="18.75" x14ac:dyDescent="0.4">
      <c r="A75" s="63"/>
      <c r="B75" s="64"/>
      <c r="C75" s="65">
        <v>8124</v>
      </c>
      <c r="D75" s="64"/>
      <c r="E75" s="65" t="s">
        <v>80</v>
      </c>
      <c r="F75" s="66">
        <v>-6008</v>
      </c>
    </row>
    <row r="76" spans="1:6" ht="20.25" thickBot="1" x14ac:dyDescent="0.45">
      <c r="A76" s="67" t="s">
        <v>33</v>
      </c>
      <c r="B76" s="68"/>
      <c r="C76" s="68"/>
      <c r="D76" s="68"/>
      <c r="E76" s="68"/>
      <c r="F76" s="69">
        <f>SUM(F75:F75)</f>
        <v>-6008</v>
      </c>
    </row>
    <row r="77" spans="1:6" ht="19.5" x14ac:dyDescent="0.4">
      <c r="A77" s="19" t="s">
        <v>38</v>
      </c>
      <c r="B77" s="20"/>
      <c r="C77" s="20"/>
      <c r="D77" s="20"/>
      <c r="E77" s="20"/>
      <c r="F77" s="21"/>
    </row>
    <row r="78" spans="1:6" ht="19.5" x14ac:dyDescent="0.4">
      <c r="A78" s="55" t="s">
        <v>34</v>
      </c>
      <c r="B78" s="56"/>
      <c r="C78" s="56"/>
      <c r="D78" s="22"/>
      <c r="E78" s="22"/>
      <c r="F78" s="57">
        <f>F35</f>
        <v>-5569</v>
      </c>
    </row>
    <row r="79" spans="1:6" ht="19.5" x14ac:dyDescent="0.4">
      <c r="A79" s="53" t="s">
        <v>35</v>
      </c>
      <c r="B79" s="54"/>
      <c r="C79" s="54"/>
      <c r="D79" s="22"/>
      <c r="E79" s="22"/>
      <c r="F79" s="77">
        <f>F74</f>
        <v>439</v>
      </c>
    </row>
    <row r="80" spans="1:6" ht="19.5" x14ac:dyDescent="0.4">
      <c r="A80" s="23" t="s">
        <v>36</v>
      </c>
      <c r="B80" s="22"/>
      <c r="C80" s="22"/>
      <c r="D80" s="22"/>
      <c r="E80" s="22"/>
      <c r="F80" s="24">
        <f>F78-F79</f>
        <v>-6008</v>
      </c>
    </row>
    <row r="81" spans="1:6" ht="20.25" thickBot="1" x14ac:dyDescent="0.45">
      <c r="A81" s="25" t="s">
        <v>33</v>
      </c>
      <c r="B81" s="26"/>
      <c r="C81" s="27"/>
      <c r="D81" s="27"/>
      <c r="E81" s="27"/>
      <c r="F81" s="28">
        <f>F76</f>
        <v>-6008</v>
      </c>
    </row>
    <row r="82" spans="1:6" ht="18.75" x14ac:dyDescent="0.4">
      <c r="A82" s="29" t="s">
        <v>41</v>
      </c>
      <c r="B82" s="2"/>
      <c r="C82" s="2"/>
      <c r="D82" s="2"/>
      <c r="E82" s="2"/>
      <c r="F82" s="2"/>
    </row>
    <row r="83" spans="1:6" x14ac:dyDescent="0.25">
      <c r="A83" s="1"/>
    </row>
    <row r="84" spans="1:6" x14ac:dyDescent="0.25">
      <c r="A84" s="1"/>
    </row>
    <row r="85" spans="1:6" x14ac:dyDescent="0.25">
      <c r="A85" s="1"/>
    </row>
    <row r="86" spans="1:6" x14ac:dyDescent="0.25">
      <c r="A86" s="1"/>
    </row>
    <row r="87" spans="1:6" x14ac:dyDescent="0.25">
      <c r="A87" s="1"/>
    </row>
  </sheetData>
  <mergeCells count="1">
    <mergeCell ref="A3:F3"/>
  </mergeCells>
  <pageMargins left="0.25" right="0.25" top="0.75" bottom="0.75" header="0.3" footer="0.3"/>
  <pageSetup paperSize="9" scale="91" fitToHeight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3"/>
  <sheetViews>
    <sheetView workbookViewId="0">
      <selection activeCell="A3" sqref="A3"/>
    </sheetView>
  </sheetViews>
  <sheetFormatPr defaultRowHeight="15" x14ac:dyDescent="0.25"/>
  <cols>
    <col min="2" max="2" width="45.7109375" customWidth="1"/>
  </cols>
  <sheetData>
    <row r="3" spans="1:3" x14ac:dyDescent="0.25">
      <c r="A3">
        <v>10</v>
      </c>
      <c r="B3" t="s">
        <v>37</v>
      </c>
      <c r="C3">
        <v>50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Město Česká Kamenice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Jitka Volfová</dc:creator>
  <cp:lastModifiedBy>Jitka Volfová</cp:lastModifiedBy>
  <cp:lastPrinted>2026-01-23T11:10:52Z</cp:lastPrinted>
  <dcterms:created xsi:type="dcterms:W3CDTF">2017-11-22T06:36:09Z</dcterms:created>
  <dcterms:modified xsi:type="dcterms:W3CDTF">2026-01-27T10:17:57Z</dcterms:modified>
</cp:coreProperties>
</file>